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9860" windowHeight="9870"/>
  </bookViews>
  <sheets>
    <sheet name="sheet-1" sheetId="5" r:id="rId1"/>
    <sheet name="使用例" sheetId="1" r:id="rId2"/>
  </sheets>
  <calcPr calcId="125725"/>
</workbook>
</file>

<file path=xl/calcChain.xml><?xml version="1.0" encoding="utf-8"?>
<calcChain xmlns="http://schemas.openxmlformats.org/spreadsheetml/2006/main">
  <c r="X9" i="5"/>
  <c r="W9"/>
  <c r="V9"/>
  <c r="U9"/>
  <c r="T9"/>
  <c r="S9"/>
  <c r="R9"/>
  <c r="Q9"/>
  <c r="P9"/>
  <c r="O9"/>
  <c r="N9"/>
  <c r="L9"/>
  <c r="X8"/>
  <c r="W8"/>
  <c r="V8"/>
  <c r="U8"/>
  <c r="T8"/>
  <c r="S8"/>
  <c r="R8"/>
  <c r="Q8"/>
  <c r="P8"/>
  <c r="O8"/>
  <c r="N8"/>
  <c r="L8"/>
  <c r="W7"/>
  <c r="V7"/>
  <c r="U7"/>
  <c r="T7"/>
  <c r="S7"/>
  <c r="R7"/>
  <c r="Q7"/>
  <c r="P7"/>
  <c r="O7"/>
  <c r="N7"/>
  <c r="L7"/>
  <c r="X7" s="1"/>
  <c r="W6"/>
  <c r="V6"/>
  <c r="U6"/>
  <c r="T6"/>
  <c r="S6"/>
  <c r="R6"/>
  <c r="Q6"/>
  <c r="P6"/>
  <c r="O6"/>
  <c r="N6"/>
  <c r="L6"/>
  <c r="X6" s="1"/>
  <c r="W5"/>
  <c r="V5"/>
  <c r="U5"/>
  <c r="T5"/>
  <c r="S5"/>
  <c r="R5"/>
  <c r="Q5"/>
  <c r="P5"/>
  <c r="O5"/>
  <c r="N5"/>
  <c r="L5"/>
  <c r="X5" s="1"/>
  <c r="W4"/>
  <c r="V4"/>
  <c r="U4"/>
  <c r="T4"/>
  <c r="S4"/>
  <c r="R4"/>
  <c r="Q4"/>
  <c r="P4"/>
  <c r="O4"/>
  <c r="N4"/>
  <c r="L4"/>
  <c r="X4" s="1"/>
  <c r="X3"/>
  <c r="W3"/>
  <c r="V3"/>
  <c r="U3"/>
  <c r="T3"/>
  <c r="S3"/>
  <c r="R3"/>
  <c r="Q3"/>
  <c r="P3"/>
  <c r="O3"/>
  <c r="N3"/>
  <c r="L3"/>
  <c r="L6" i="1"/>
  <c r="X6" s="1"/>
  <c r="N6"/>
  <c r="O6"/>
  <c r="P6"/>
  <c r="Q6"/>
  <c r="R6"/>
  <c r="L7"/>
  <c r="N7"/>
  <c r="O7"/>
  <c r="P7"/>
  <c r="Q7"/>
  <c r="R7"/>
  <c r="L8"/>
  <c r="X8" s="1"/>
  <c r="N8"/>
  <c r="O8"/>
  <c r="P8"/>
  <c r="Q8"/>
  <c r="R8"/>
  <c r="N4"/>
  <c r="N3"/>
  <c r="N5"/>
  <c r="N9"/>
  <c r="O4"/>
  <c r="P4"/>
  <c r="Q4"/>
  <c r="R4"/>
  <c r="S4"/>
  <c r="T4"/>
  <c r="U4"/>
  <c r="V4"/>
  <c r="O5"/>
  <c r="P5"/>
  <c r="Q5"/>
  <c r="R5"/>
  <c r="S5"/>
  <c r="T5"/>
  <c r="U5"/>
  <c r="V5"/>
  <c r="S6"/>
  <c r="T6"/>
  <c r="U6"/>
  <c r="V6"/>
  <c r="S7"/>
  <c r="T7"/>
  <c r="U7"/>
  <c r="V7"/>
  <c r="S8"/>
  <c r="T8"/>
  <c r="U8"/>
  <c r="V8"/>
  <c r="O9"/>
  <c r="P9"/>
  <c r="Q9"/>
  <c r="R9"/>
  <c r="S9"/>
  <c r="T9"/>
  <c r="U9"/>
  <c r="V9"/>
  <c r="W4"/>
  <c r="W5"/>
  <c r="W6"/>
  <c r="W7"/>
  <c r="W8"/>
  <c r="W9"/>
  <c r="P3"/>
  <c r="Q3"/>
  <c r="R3"/>
  <c r="S3"/>
  <c r="T3"/>
  <c r="U3"/>
  <c r="V3"/>
  <c r="W3"/>
  <c r="O3"/>
  <c r="L9"/>
  <c r="X9" s="1"/>
  <c r="X7"/>
  <c r="L5"/>
  <c r="X5" s="1"/>
  <c r="L4"/>
  <c r="X4" s="1"/>
  <c r="L3"/>
  <c r="X3" s="1"/>
</calcChain>
</file>

<file path=xl/sharedStrings.xml><?xml version="1.0" encoding="utf-8"?>
<sst xmlns="http://schemas.openxmlformats.org/spreadsheetml/2006/main" count="50" uniqueCount="29">
  <si>
    <t>5㎞</t>
    <phoneticPr fontId="1"/>
  </si>
  <si>
    <t>10㎞</t>
    <phoneticPr fontId="1"/>
  </si>
  <si>
    <t>15㎞</t>
  </si>
  <si>
    <t>20㎞</t>
  </si>
  <si>
    <t>25㎞</t>
  </si>
  <si>
    <t>30㎞</t>
  </si>
  <si>
    <t>35㎞</t>
  </si>
  <si>
    <t>40㎞</t>
  </si>
  <si>
    <t>5㎞</t>
    <phoneticPr fontId="1"/>
  </si>
  <si>
    <t>10㎞</t>
    <phoneticPr fontId="1"/>
  </si>
  <si>
    <t>平均ペース</t>
    <rPh sb="0" eb="2">
      <t>ヘイキン</t>
    </rPh>
    <phoneticPr fontId="1"/>
  </si>
  <si>
    <t>Record</t>
    <phoneticPr fontId="1"/>
  </si>
  <si>
    <t>Finish</t>
    <phoneticPr fontId="1"/>
  </si>
  <si>
    <t>大会名</t>
    <rPh sb="0" eb="3">
      <t>タイカイメイ</t>
    </rPh>
    <phoneticPr fontId="1"/>
  </si>
  <si>
    <t>~5km</t>
    <phoneticPr fontId="1"/>
  </si>
  <si>
    <t>5～10km</t>
    <phoneticPr fontId="1"/>
  </si>
  <si>
    <t>20～25km</t>
    <phoneticPr fontId="1"/>
  </si>
  <si>
    <t>Finish</t>
    <phoneticPr fontId="1"/>
  </si>
  <si>
    <t>10～15km</t>
    <phoneticPr fontId="1"/>
  </si>
  <si>
    <t>15～20km</t>
    <phoneticPr fontId="1"/>
  </si>
  <si>
    <t>25～30km</t>
    <phoneticPr fontId="1"/>
  </si>
  <si>
    <t>30～35km</t>
    <phoneticPr fontId="1"/>
  </si>
  <si>
    <t>35～40km</t>
    <phoneticPr fontId="1"/>
  </si>
  <si>
    <t>レース#1</t>
    <phoneticPr fontId="1"/>
  </si>
  <si>
    <t>レース#2</t>
  </si>
  <si>
    <t>レース#3</t>
  </si>
  <si>
    <t>レース#4</t>
  </si>
  <si>
    <t>レース#5</t>
  </si>
  <si>
    <t>ペース(mm:ss/km)</t>
    <phoneticPr fontId="1"/>
  </si>
</sst>
</file>

<file path=xl/styles.xml><?xml version="1.0" encoding="utf-8"?>
<styleSheet xmlns="http://schemas.openxmlformats.org/spreadsheetml/2006/main">
  <numFmts count="2">
    <numFmt numFmtId="176" formatCode="h:mm:ss;@"/>
    <numFmt numFmtId="180" formatCode="[$-F400]h:mm:ss\ AM/PM"/>
  </numFmts>
  <fonts count="4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EFF9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3FA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>
      <alignment vertical="center"/>
    </xf>
    <xf numFmtId="176" fontId="2" fillId="0" borderId="1" xfId="0" applyNumberFormat="1" applyFont="1" applyFill="1" applyBorder="1">
      <alignment vertical="center"/>
    </xf>
    <xf numFmtId="21" fontId="2" fillId="0" borderId="1" xfId="0" applyNumberFormat="1" applyFont="1" applyFill="1" applyBorder="1">
      <alignment vertical="center"/>
    </xf>
    <xf numFmtId="176" fontId="2" fillId="0" borderId="8" xfId="0" applyNumberFormat="1" applyFont="1" applyFill="1" applyBorder="1">
      <alignment vertical="center"/>
    </xf>
    <xf numFmtId="45" fontId="2" fillId="0" borderId="1" xfId="0" applyNumberFormat="1" applyFont="1" applyFill="1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45" fontId="2" fillId="0" borderId="8" xfId="0" applyNumberFormat="1" applyFont="1" applyFill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2" fillId="2" borderId="8" xfId="0" applyNumberFormat="1" applyFont="1" applyFill="1" applyBorder="1">
      <alignment vertical="center"/>
    </xf>
    <xf numFmtId="176" fontId="2" fillId="2" borderId="5" xfId="0" applyNumberFormat="1" applyFont="1" applyFill="1" applyBorder="1">
      <alignment vertical="center"/>
    </xf>
    <xf numFmtId="176" fontId="2" fillId="2" borderId="9" xfId="0" applyNumberFormat="1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45" fontId="2" fillId="4" borderId="1" xfId="0" applyNumberFormat="1" applyFont="1" applyFill="1" applyBorder="1">
      <alignment vertical="center"/>
    </xf>
    <xf numFmtId="45" fontId="2" fillId="4" borderId="8" xfId="0" applyNumberFormat="1" applyFont="1" applyFill="1" applyBorder="1">
      <alignment vertical="center"/>
    </xf>
    <xf numFmtId="45" fontId="2" fillId="4" borderId="5" xfId="0" applyNumberFormat="1" applyFont="1" applyFill="1" applyBorder="1">
      <alignment vertical="center"/>
    </xf>
    <xf numFmtId="45" fontId="2" fillId="4" borderId="9" xfId="0" applyNumberFormat="1" applyFont="1" applyFill="1" applyBorder="1">
      <alignment vertical="center"/>
    </xf>
    <xf numFmtId="180" fontId="2" fillId="0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3FAFF"/>
      <color rgb="FFEFF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>
                <a:latin typeface="メイリオ" pitchFamily="50" charset="-128"/>
                <a:ea typeface="メイリオ" pitchFamily="50" charset="-128"/>
                <a:cs typeface="メイリオ" pitchFamily="50" charset="-128"/>
              </a:rPr>
              <a:t>ペースの遷移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'sheet-1'!$N$3</c:f>
              <c:strCache>
                <c:ptCount val="1"/>
                <c:pt idx="0">
                  <c:v>レース#1</c:v>
                </c:pt>
              </c:strCache>
            </c:strRef>
          </c:tx>
          <c:cat>
            <c:strRef>
              <c:f>'sheet-1'!$O$2:$W$2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'sheet-1'!$O$3:$W$3</c:f>
              <c:numCache>
                <c:formatCode>mm:ss</c:formatCode>
                <c:ptCount val="9"/>
                <c:pt idx="0">
                  <c:v>3.7245370370370371E-3</c:v>
                </c:pt>
                <c:pt idx="1">
                  <c:v>3.4699074074074081E-3</c:v>
                </c:pt>
                <c:pt idx="2">
                  <c:v>3.449074074074074E-3</c:v>
                </c:pt>
                <c:pt idx="3">
                  <c:v>3.4305555555555552E-3</c:v>
                </c:pt>
                <c:pt idx="4">
                  <c:v>3.4004629629629632E-3</c:v>
                </c:pt>
                <c:pt idx="5">
                  <c:v>3.4375E-3</c:v>
                </c:pt>
                <c:pt idx="6">
                  <c:v>3.3125000000000003E-3</c:v>
                </c:pt>
                <c:pt idx="7">
                  <c:v>3.3032407407407403E-3</c:v>
                </c:pt>
                <c:pt idx="8">
                  <c:v>3.2006664979330134E-3</c:v>
                </c:pt>
              </c:numCache>
            </c:numRef>
          </c:val>
        </c:ser>
        <c:ser>
          <c:idx val="1"/>
          <c:order val="1"/>
          <c:tx>
            <c:strRef>
              <c:f>'sheet-1'!$N$4</c:f>
              <c:strCache>
                <c:ptCount val="1"/>
              </c:strCache>
            </c:strRef>
          </c:tx>
          <c:cat>
            <c:strRef>
              <c:f>'sheet-1'!$O$2:$W$2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'sheet-1'!$O$4:$W$4</c:f>
              <c:numCache>
                <c:formatCode>mm:ss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tx>
            <c:strRef>
              <c:f>'sheet-1'!$N$5</c:f>
              <c:strCache>
                <c:ptCount val="1"/>
              </c:strCache>
            </c:strRef>
          </c:tx>
          <c:cat>
            <c:strRef>
              <c:f>'sheet-1'!$O$2:$W$2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'sheet-1'!$O$5:$W$5</c:f>
              <c:numCache>
                <c:formatCode>mm:ss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strRef>
              <c:f>'sheet-1'!$N$6</c:f>
              <c:strCache>
                <c:ptCount val="1"/>
              </c:strCache>
            </c:strRef>
          </c:tx>
          <c:cat>
            <c:strRef>
              <c:f>'sheet-1'!$O$2:$W$2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'sheet-1'!$O$6:$W$6</c:f>
              <c:numCache>
                <c:formatCode>mm:ss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4"/>
          <c:order val="4"/>
          <c:tx>
            <c:strRef>
              <c:f>'sheet-1'!$N$7</c:f>
              <c:strCache>
                <c:ptCount val="1"/>
              </c:strCache>
            </c:strRef>
          </c:tx>
          <c:cat>
            <c:strRef>
              <c:f>'sheet-1'!$O$2:$W$2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'sheet-1'!$O$7:$W$7</c:f>
              <c:numCache>
                <c:formatCode>mm:ss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5"/>
          <c:order val="5"/>
          <c:tx>
            <c:strRef>
              <c:f>'sheet-1'!$N$8</c:f>
              <c:strCache>
                <c:ptCount val="1"/>
              </c:strCache>
            </c:strRef>
          </c:tx>
          <c:cat>
            <c:strRef>
              <c:f>'sheet-1'!$O$2:$W$2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'sheet-1'!$O$8:$W$8</c:f>
              <c:numCache>
                <c:formatCode>mm:ss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6"/>
          <c:order val="6"/>
          <c:tx>
            <c:strRef>
              <c:f>'sheet-1'!$N$9</c:f>
              <c:strCache>
                <c:ptCount val="1"/>
              </c:strCache>
            </c:strRef>
          </c:tx>
          <c:cat>
            <c:strRef>
              <c:f>'sheet-1'!$O$2:$W$2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'sheet-1'!$O$9:$W$9</c:f>
              <c:numCache>
                <c:formatCode>mm:ss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marker val="1"/>
        <c:axId val="99720192"/>
        <c:axId val="100049664"/>
      </c:lineChart>
      <c:catAx>
        <c:axId val="99720192"/>
        <c:scaling>
          <c:orientation val="minMax"/>
        </c:scaling>
        <c:axPos val="t"/>
        <c:majorGridlines>
          <c:spPr>
            <a:ln w="3175">
              <a:prstDash val="sysDot"/>
            </a:ln>
          </c:spPr>
        </c:majorGridlines>
        <c:majorTickMark val="none"/>
        <c:tickLblPos val="high"/>
        <c:spPr>
          <a:ln>
            <a:prstDash val="sysDot"/>
          </a:ln>
        </c:spPr>
        <c:crossAx val="100049664"/>
        <c:crosses val="autoZero"/>
        <c:auto val="1"/>
        <c:lblAlgn val="ctr"/>
        <c:lblOffset val="100"/>
      </c:catAx>
      <c:valAx>
        <c:axId val="100049664"/>
        <c:scaling>
          <c:orientation val="maxMin"/>
          <c:min val="3.0000000000000018E-3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平均ペース</a:t>
                </a:r>
              </a:p>
            </c:rich>
          </c:tx>
          <c:layout>
            <c:manualLayout>
              <c:xMode val="edge"/>
              <c:yMode val="edge"/>
              <c:x val="4.9682426927875455E-3"/>
              <c:y val="0.46535998813405532"/>
            </c:manualLayout>
          </c:layout>
        </c:title>
        <c:numFmt formatCode="mm:ss" sourceLinked="1"/>
        <c:majorTickMark val="none"/>
        <c:tickLblPos val="nextTo"/>
        <c:crossAx val="99720192"/>
        <c:crosses val="autoZero"/>
        <c:crossBetween val="between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legend>
      <c:legendPos val="r"/>
      <c:layout/>
    </c:legend>
    <c:plotVisOnly val="1"/>
  </c:chart>
  <c:spPr>
    <a:solidFill>
      <a:schemeClr val="bg1">
        <a:lumMod val="85000"/>
      </a:schemeClr>
    </a:solidFill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>
                <a:latin typeface="メイリオ" pitchFamily="50" charset="-128"/>
                <a:ea typeface="メイリオ" pitchFamily="50" charset="-128"/>
                <a:cs typeface="メイリオ" pitchFamily="50" charset="-128"/>
              </a:rPr>
              <a:t>ペースの遷移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使用例!$N$3</c:f>
              <c:strCache>
                <c:ptCount val="1"/>
                <c:pt idx="0">
                  <c:v>レース#1</c:v>
                </c:pt>
              </c:strCache>
            </c:strRef>
          </c:tx>
          <c:cat>
            <c:strRef>
              <c:f>使用例!$O$2:$W$2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使用例!$O$3:$W$3</c:f>
              <c:numCache>
                <c:formatCode>mm:ss</c:formatCode>
                <c:ptCount val="9"/>
                <c:pt idx="0">
                  <c:v>3.7245370370370371E-3</c:v>
                </c:pt>
                <c:pt idx="1">
                  <c:v>3.4699074074074081E-3</c:v>
                </c:pt>
                <c:pt idx="2">
                  <c:v>3.449074074074074E-3</c:v>
                </c:pt>
                <c:pt idx="3">
                  <c:v>3.4305555555555552E-3</c:v>
                </c:pt>
                <c:pt idx="4">
                  <c:v>3.4004629629629632E-3</c:v>
                </c:pt>
                <c:pt idx="5">
                  <c:v>3.4375E-3</c:v>
                </c:pt>
                <c:pt idx="6">
                  <c:v>3.3125000000000003E-3</c:v>
                </c:pt>
                <c:pt idx="7">
                  <c:v>3.3032407407407403E-3</c:v>
                </c:pt>
                <c:pt idx="8">
                  <c:v>3.2006664979330134E-3</c:v>
                </c:pt>
              </c:numCache>
            </c:numRef>
          </c:val>
        </c:ser>
        <c:ser>
          <c:idx val="1"/>
          <c:order val="1"/>
          <c:tx>
            <c:strRef>
              <c:f>使用例!$N$4</c:f>
              <c:strCache>
                <c:ptCount val="1"/>
                <c:pt idx="0">
                  <c:v>レース#2</c:v>
                </c:pt>
              </c:strCache>
            </c:strRef>
          </c:tx>
          <c:cat>
            <c:strRef>
              <c:f>使用例!$O$2:$W$2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使用例!$O$4:$W$4</c:f>
              <c:numCache>
                <c:formatCode>mm:ss</c:formatCode>
                <c:ptCount val="9"/>
                <c:pt idx="0">
                  <c:v>3.5648148148148154E-3</c:v>
                </c:pt>
                <c:pt idx="1">
                  <c:v>3.2754629629629631E-3</c:v>
                </c:pt>
                <c:pt idx="2">
                  <c:v>3.4027777777777776E-3</c:v>
                </c:pt>
                <c:pt idx="3">
                  <c:v>3.3587962962962968E-3</c:v>
                </c:pt>
                <c:pt idx="4">
                  <c:v>3.3611111111111116E-3</c:v>
                </c:pt>
                <c:pt idx="5">
                  <c:v>3.3310185185185187E-3</c:v>
                </c:pt>
                <c:pt idx="6">
                  <c:v>3.3101851851851851E-3</c:v>
                </c:pt>
                <c:pt idx="7">
                  <c:v>3.1018518518518517E-3</c:v>
                </c:pt>
                <c:pt idx="8">
                  <c:v>3.0582974774318742E-3</c:v>
                </c:pt>
              </c:numCache>
            </c:numRef>
          </c:val>
        </c:ser>
        <c:ser>
          <c:idx val="2"/>
          <c:order val="2"/>
          <c:tx>
            <c:strRef>
              <c:f>使用例!$N$5</c:f>
              <c:strCache>
                <c:ptCount val="1"/>
                <c:pt idx="0">
                  <c:v>レース#3</c:v>
                </c:pt>
              </c:strCache>
            </c:strRef>
          </c:tx>
          <c:cat>
            <c:strRef>
              <c:f>使用例!$O$2:$W$2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使用例!$O$5:$W$5</c:f>
              <c:numCache>
                <c:formatCode>mm:ss</c:formatCode>
                <c:ptCount val="9"/>
                <c:pt idx="0">
                  <c:v>3.8449074074074071E-3</c:v>
                </c:pt>
                <c:pt idx="1">
                  <c:v>3.5092592592592593E-3</c:v>
                </c:pt>
                <c:pt idx="2">
                  <c:v>3.5046296296296305E-3</c:v>
                </c:pt>
                <c:pt idx="3">
                  <c:v>3.5069444444444445E-3</c:v>
                </c:pt>
                <c:pt idx="4">
                  <c:v>3.5532407407407414E-3</c:v>
                </c:pt>
                <c:pt idx="5">
                  <c:v>3.4884259259259265E-3</c:v>
                </c:pt>
                <c:pt idx="6">
                  <c:v>3.4999999999999996E-3</c:v>
                </c:pt>
                <c:pt idx="7">
                  <c:v>3.2962962962962972E-3</c:v>
                </c:pt>
                <c:pt idx="8">
                  <c:v>3.3219438116932429E-3</c:v>
                </c:pt>
              </c:numCache>
            </c:numRef>
          </c:val>
        </c:ser>
        <c:ser>
          <c:idx val="3"/>
          <c:order val="3"/>
          <c:tx>
            <c:strRef>
              <c:f>使用例!$N$6</c:f>
              <c:strCache>
                <c:ptCount val="1"/>
                <c:pt idx="0">
                  <c:v>レース#4</c:v>
                </c:pt>
              </c:strCache>
            </c:strRef>
          </c:tx>
          <c:cat>
            <c:strRef>
              <c:f>使用例!$O$2:$W$2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使用例!$O$6:$W$6</c:f>
              <c:numCache>
                <c:formatCode>mm:ss</c:formatCode>
                <c:ptCount val="9"/>
                <c:pt idx="0">
                  <c:v>3.685185185185185E-3</c:v>
                </c:pt>
                <c:pt idx="1">
                  <c:v>3.2546296296296295E-3</c:v>
                </c:pt>
                <c:pt idx="2">
                  <c:v>3.2291666666666675E-3</c:v>
                </c:pt>
                <c:pt idx="3">
                  <c:v>3.2175925925925931E-3</c:v>
                </c:pt>
                <c:pt idx="4">
                  <c:v>3.1550925925925922E-3</c:v>
                </c:pt>
                <c:pt idx="5">
                  <c:v>3.1342592592592602E-3</c:v>
                </c:pt>
                <c:pt idx="6">
                  <c:v>3.2777777777777783E-3</c:v>
                </c:pt>
                <c:pt idx="7">
                  <c:v>3.2754629629629631E-3</c:v>
                </c:pt>
                <c:pt idx="8">
                  <c:v>3.1901206445625586E-3</c:v>
                </c:pt>
              </c:numCache>
            </c:numRef>
          </c:val>
        </c:ser>
        <c:ser>
          <c:idx val="4"/>
          <c:order val="4"/>
          <c:tx>
            <c:strRef>
              <c:f>使用例!$N$7</c:f>
              <c:strCache>
                <c:ptCount val="1"/>
                <c:pt idx="0">
                  <c:v>レース#5</c:v>
                </c:pt>
              </c:strCache>
            </c:strRef>
          </c:tx>
          <c:cat>
            <c:strRef>
              <c:f>使用例!$O$2:$W$2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使用例!$O$7:$W$7</c:f>
              <c:numCache>
                <c:formatCode>mm:ss</c:formatCode>
                <c:ptCount val="9"/>
                <c:pt idx="0">
                  <c:v>4.046296296296297E-3</c:v>
                </c:pt>
                <c:pt idx="1">
                  <c:v>3.460648148148148E-3</c:v>
                </c:pt>
                <c:pt idx="2">
                  <c:v>3.4675925925925929E-3</c:v>
                </c:pt>
                <c:pt idx="3">
                  <c:v>3.4699074074074081E-3</c:v>
                </c:pt>
                <c:pt idx="4">
                  <c:v>3.4537037037037041E-3</c:v>
                </c:pt>
                <c:pt idx="5">
                  <c:v>3.449074074074074E-3</c:v>
                </c:pt>
                <c:pt idx="6">
                  <c:v>3.4537037037037041E-3</c:v>
                </c:pt>
                <c:pt idx="7">
                  <c:v>3.439814814814814E-3</c:v>
                </c:pt>
                <c:pt idx="8">
                  <c:v>3.2639416181557412E-3</c:v>
                </c:pt>
              </c:numCache>
            </c:numRef>
          </c:val>
        </c:ser>
        <c:ser>
          <c:idx val="5"/>
          <c:order val="5"/>
          <c:tx>
            <c:strRef>
              <c:f>使用例!$N$8</c:f>
              <c:strCache>
                <c:ptCount val="1"/>
              </c:strCache>
            </c:strRef>
          </c:tx>
          <c:cat>
            <c:strRef>
              <c:f>使用例!$O$2:$W$2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使用例!$O$8:$W$8</c:f>
              <c:numCache>
                <c:formatCode>mm:ss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6"/>
          <c:order val="6"/>
          <c:tx>
            <c:strRef>
              <c:f>使用例!$N$9</c:f>
              <c:strCache>
                <c:ptCount val="1"/>
              </c:strCache>
            </c:strRef>
          </c:tx>
          <c:cat>
            <c:strRef>
              <c:f>使用例!$O$2:$W$2</c:f>
              <c:strCache>
                <c:ptCount val="9"/>
                <c:pt idx="0">
                  <c:v>~5km</c:v>
                </c:pt>
                <c:pt idx="1">
                  <c:v>5～10km</c:v>
                </c:pt>
                <c:pt idx="2">
                  <c:v>10～15km</c:v>
                </c:pt>
                <c:pt idx="3">
                  <c:v>15～20km</c:v>
                </c:pt>
                <c:pt idx="4">
                  <c:v>20～25km</c:v>
                </c:pt>
                <c:pt idx="5">
                  <c:v>25～30km</c:v>
                </c:pt>
                <c:pt idx="6">
                  <c:v>30～35km</c:v>
                </c:pt>
                <c:pt idx="7">
                  <c:v>35～40km</c:v>
                </c:pt>
                <c:pt idx="8">
                  <c:v>Finish</c:v>
                </c:pt>
              </c:strCache>
            </c:strRef>
          </c:cat>
          <c:val>
            <c:numRef>
              <c:f>使用例!$O$9:$W$9</c:f>
              <c:numCache>
                <c:formatCode>mm:ss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marker val="1"/>
        <c:axId val="92455296"/>
        <c:axId val="92456832"/>
      </c:lineChart>
      <c:catAx>
        <c:axId val="92455296"/>
        <c:scaling>
          <c:orientation val="minMax"/>
        </c:scaling>
        <c:axPos val="t"/>
        <c:majorGridlines>
          <c:spPr>
            <a:ln w="3175">
              <a:prstDash val="sysDot"/>
            </a:ln>
          </c:spPr>
        </c:majorGridlines>
        <c:majorTickMark val="none"/>
        <c:tickLblPos val="high"/>
        <c:spPr>
          <a:ln>
            <a:prstDash val="sysDot"/>
          </a:ln>
        </c:spPr>
        <c:crossAx val="92456832"/>
        <c:crosses val="autoZero"/>
        <c:auto val="1"/>
        <c:lblAlgn val="ctr"/>
        <c:lblOffset val="100"/>
      </c:catAx>
      <c:valAx>
        <c:axId val="92456832"/>
        <c:scaling>
          <c:orientation val="maxMin"/>
          <c:min val="3.0000000000000009E-3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平均ペース</a:t>
                </a:r>
              </a:p>
            </c:rich>
          </c:tx>
          <c:layout>
            <c:manualLayout>
              <c:xMode val="edge"/>
              <c:yMode val="edge"/>
              <c:x val="4.9682426927875421E-3"/>
              <c:y val="0.4653599881340551"/>
            </c:manualLayout>
          </c:layout>
        </c:title>
        <c:numFmt formatCode="mm:ss" sourceLinked="1"/>
        <c:majorTickMark val="none"/>
        <c:tickLblPos val="nextTo"/>
        <c:crossAx val="92455296"/>
        <c:crosses val="autoZero"/>
        <c:crossBetween val="between"/>
      </c:valAx>
      <c:spPr>
        <a:ln>
          <a:solidFill>
            <a:sysClr val="windowText" lastClr="000000">
              <a:tint val="75000"/>
              <a:shade val="95000"/>
              <a:satMod val="105000"/>
            </a:sysClr>
          </a:solidFill>
        </a:ln>
      </c:spPr>
    </c:plotArea>
    <c:legend>
      <c:legendPos val="r"/>
      <c:layout/>
    </c:legend>
    <c:plotVisOnly val="1"/>
  </c:chart>
  <c:spPr>
    <a:solidFill>
      <a:schemeClr val="bg1">
        <a:lumMod val="85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214415</xdr:colOff>
      <xdr:row>9</xdr:row>
      <xdr:rowOff>102053</xdr:rowOff>
    </xdr:from>
    <xdr:to>
      <xdr:col>24</xdr:col>
      <xdr:colOff>-1</xdr:colOff>
      <xdr:row>41</xdr:row>
      <xdr:rowOff>124732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214415</xdr:colOff>
      <xdr:row>9</xdr:row>
      <xdr:rowOff>102053</xdr:rowOff>
    </xdr:from>
    <xdr:to>
      <xdr:col>24</xdr:col>
      <xdr:colOff>-1</xdr:colOff>
      <xdr:row>41</xdr:row>
      <xdr:rowOff>124732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B1:X10"/>
  <sheetViews>
    <sheetView showGridLines="0" tabSelected="1" zoomScaleNormal="100" workbookViewId="0">
      <selection activeCell="B3" sqref="B3"/>
    </sheetView>
  </sheetViews>
  <sheetFormatPr defaultRowHeight="15.6" customHeight="1"/>
  <cols>
    <col min="1" max="1" width="3.5703125" style="1" customWidth="1"/>
    <col min="2" max="2" width="24.7109375" style="1" customWidth="1"/>
    <col min="3" max="3" width="9.140625" style="1" customWidth="1"/>
    <col min="4" max="7" width="9.140625" style="1"/>
    <col min="8" max="8" width="9.140625" style="1" customWidth="1"/>
    <col min="9" max="11" width="9.140625" style="1"/>
    <col min="12" max="12" width="10.5703125" style="1" customWidth="1"/>
    <col min="13" max="13" width="2.85546875" style="1" customWidth="1"/>
    <col min="14" max="14" width="24.7109375" style="1" customWidth="1"/>
    <col min="15" max="16384" width="9.140625" style="1"/>
  </cols>
  <sheetData>
    <row r="1" spans="2:24" ht="15.6" customHeight="1" thickBot="1"/>
    <row r="2" spans="2:24" ht="15.6" customHeight="1">
      <c r="B2" s="6" t="s">
        <v>13</v>
      </c>
      <c r="C2" s="14" t="s">
        <v>0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  <c r="K2" s="14" t="s">
        <v>12</v>
      </c>
      <c r="L2" s="15" t="s">
        <v>11</v>
      </c>
      <c r="N2" s="6" t="s">
        <v>28</v>
      </c>
      <c r="O2" s="16" t="s">
        <v>14</v>
      </c>
      <c r="P2" s="16" t="s">
        <v>15</v>
      </c>
      <c r="Q2" s="16" t="s">
        <v>18</v>
      </c>
      <c r="R2" s="16" t="s">
        <v>19</v>
      </c>
      <c r="S2" s="16" t="s">
        <v>16</v>
      </c>
      <c r="T2" s="16" t="s">
        <v>20</v>
      </c>
      <c r="U2" s="16" t="s">
        <v>21</v>
      </c>
      <c r="V2" s="16" t="s">
        <v>22</v>
      </c>
      <c r="W2" s="16" t="s">
        <v>12</v>
      </c>
      <c r="X2" s="17" t="s">
        <v>10</v>
      </c>
    </row>
    <row r="3" spans="2:24" ht="15.6" customHeight="1">
      <c r="B3" s="12" t="s">
        <v>23</v>
      </c>
      <c r="C3" s="3">
        <v>1.8622685185185183E-2</v>
      </c>
      <c r="D3" s="8">
        <v>1.7349537037037038E-2</v>
      </c>
      <c r="E3" s="2">
        <v>1.7245370370370369E-2</v>
      </c>
      <c r="F3" s="8">
        <v>1.7152777777777777E-2</v>
      </c>
      <c r="G3" s="2">
        <v>1.7002314814814814E-2</v>
      </c>
      <c r="H3" s="8">
        <v>1.7187499999999998E-2</v>
      </c>
      <c r="I3" s="2">
        <v>1.6562500000000001E-2</v>
      </c>
      <c r="J3" s="8">
        <v>1.6516203703703703E-2</v>
      </c>
      <c r="K3" s="2">
        <v>7.0254629629629634E-3</v>
      </c>
      <c r="L3" s="10">
        <f>SUM(C3:K3)</f>
        <v>0.14466435185185186</v>
      </c>
      <c r="N3" s="12" t="str">
        <f t="shared" ref="N3:N9" si="0">IF(B3="","",+B3)</f>
        <v>レース#1</v>
      </c>
      <c r="O3" s="5">
        <f>IF(C3="","",C3/(1/86400)/5/86400)</f>
        <v>3.7245370370370371E-3</v>
      </c>
      <c r="P3" s="18">
        <f>IF(D3="","",D3/(1/86400)/5/86400)</f>
        <v>3.4699074074074081E-3</v>
      </c>
      <c r="Q3" s="5">
        <f>IF(E3="","",E3/(1/86400)/5/86400)</f>
        <v>3.449074074074074E-3</v>
      </c>
      <c r="R3" s="18">
        <f>IF(F3="","",F3/(1/86400)/5/86400)</f>
        <v>3.4305555555555552E-3</v>
      </c>
      <c r="S3" s="5">
        <f>IF(G3="","",G3/(1/86400)/5/86400)</f>
        <v>3.4004629629629632E-3</v>
      </c>
      <c r="T3" s="18">
        <f>IF(H3="","",H3/(1/86400)/5/86400)</f>
        <v>3.4375E-3</v>
      </c>
      <c r="U3" s="5">
        <f>IF(I3="","",I3/(1/86400)/5/86400)</f>
        <v>3.3125000000000003E-3</v>
      </c>
      <c r="V3" s="18">
        <f>IF(J3="","",J3/(1/86400)/5/86400)</f>
        <v>3.3032407407407403E-3</v>
      </c>
      <c r="W3" s="5">
        <f>IF(K3="","",K3/(1/86400)/2.195/86400)</f>
        <v>3.2006664979330134E-3</v>
      </c>
      <c r="X3" s="20">
        <f t="shared" ref="X3:X9" si="1">IF(L3="","",L3/(1/86400)/42.195/86400)</f>
        <v>3.4284714267532141E-3</v>
      </c>
    </row>
    <row r="4" spans="2:24" ht="15.6" customHeight="1">
      <c r="B4" s="12"/>
      <c r="C4" s="2"/>
      <c r="D4" s="8"/>
      <c r="E4" s="2"/>
      <c r="F4" s="8"/>
      <c r="G4" s="2"/>
      <c r="H4" s="8"/>
      <c r="I4" s="2"/>
      <c r="J4" s="8"/>
      <c r="K4" s="2"/>
      <c r="L4" s="10">
        <f t="shared" ref="L4:L9" si="2">SUM(C4:K4)</f>
        <v>0</v>
      </c>
      <c r="N4" s="12" t="str">
        <f t="shared" si="0"/>
        <v/>
      </c>
      <c r="O4" s="5" t="str">
        <f t="shared" ref="O4:V9" si="3">IF(C4="","",C4/(1/86400)/5/86400)</f>
        <v/>
      </c>
      <c r="P4" s="18" t="str">
        <f t="shared" si="3"/>
        <v/>
      </c>
      <c r="Q4" s="5" t="str">
        <f t="shared" si="3"/>
        <v/>
      </c>
      <c r="R4" s="18" t="str">
        <f t="shared" si="3"/>
        <v/>
      </c>
      <c r="S4" s="5" t="str">
        <f t="shared" si="3"/>
        <v/>
      </c>
      <c r="T4" s="18" t="str">
        <f t="shared" si="3"/>
        <v/>
      </c>
      <c r="U4" s="5" t="str">
        <f t="shared" si="3"/>
        <v/>
      </c>
      <c r="V4" s="18" t="str">
        <f t="shared" si="3"/>
        <v/>
      </c>
      <c r="W4" s="5" t="str">
        <f t="shared" ref="W4:W9" si="4">IF(K4="","",K4/(1/86400)/2.195/86400)</f>
        <v/>
      </c>
      <c r="X4" s="20">
        <f t="shared" si="1"/>
        <v>0</v>
      </c>
    </row>
    <row r="5" spans="2:24" ht="15.6" customHeight="1">
      <c r="B5" s="12"/>
      <c r="C5" s="2"/>
      <c r="D5" s="8"/>
      <c r="E5" s="2"/>
      <c r="F5" s="8"/>
      <c r="G5" s="2"/>
      <c r="H5" s="8"/>
      <c r="I5" s="2"/>
      <c r="J5" s="8"/>
      <c r="K5" s="2"/>
      <c r="L5" s="10">
        <f>SUM(C5:K5)</f>
        <v>0</v>
      </c>
      <c r="N5" s="12" t="str">
        <f>IF(B5="","",+B5)</f>
        <v/>
      </c>
      <c r="O5" s="5" t="str">
        <f>IF(C5="","",C5/(1/86400)/5/86400)</f>
        <v/>
      </c>
      <c r="P5" s="18" t="str">
        <f>IF(D5="","",D5/(1/86400)/5/86400)</f>
        <v/>
      </c>
      <c r="Q5" s="5" t="str">
        <f>IF(E5="","",E5/(1/86400)/5/86400)</f>
        <v/>
      </c>
      <c r="R5" s="18" t="str">
        <f>IF(F5="","",F5/(1/86400)/5/86400)</f>
        <v/>
      </c>
      <c r="S5" s="5" t="str">
        <f>IF(G5="","",G5/(1/86400)/5/86400)</f>
        <v/>
      </c>
      <c r="T5" s="18" t="str">
        <f>IF(H5="","",H5/(1/86400)/5/86400)</f>
        <v/>
      </c>
      <c r="U5" s="5" t="str">
        <f>IF(I5="","",I5/(1/86400)/5/86400)</f>
        <v/>
      </c>
      <c r="V5" s="18" t="str">
        <f>IF(J5="","",J5/(1/86400)/5/86400)</f>
        <v/>
      </c>
      <c r="W5" s="5" t="str">
        <f>IF(K5="","",K5/(1/86400)/2.195/86400)</f>
        <v/>
      </c>
      <c r="X5" s="20">
        <f t="shared" si="1"/>
        <v>0</v>
      </c>
    </row>
    <row r="6" spans="2:24" ht="15.6" customHeight="1">
      <c r="B6" s="12"/>
      <c r="C6" s="22"/>
      <c r="D6" s="8"/>
      <c r="E6" s="2"/>
      <c r="F6" s="8"/>
      <c r="G6" s="2"/>
      <c r="H6" s="8"/>
      <c r="I6" s="2"/>
      <c r="J6" s="8"/>
      <c r="K6" s="2"/>
      <c r="L6" s="10">
        <f>SUM(C6:K6)</f>
        <v>0</v>
      </c>
      <c r="N6" s="12" t="str">
        <f>IF(B6="","",+B6)</f>
        <v/>
      </c>
      <c r="O6" s="5" t="str">
        <f>IF(C6="","",C6/(1/86400)/5/86400)</f>
        <v/>
      </c>
      <c r="P6" s="18" t="str">
        <f>IF(D6="","",D6/(1/86400)/5/86400)</f>
        <v/>
      </c>
      <c r="Q6" s="5" t="str">
        <f>IF(E6="","",E6/(1/86400)/5/86400)</f>
        <v/>
      </c>
      <c r="R6" s="18" t="str">
        <f>IF(F6="","",F6/(1/86400)/5/86400)</f>
        <v/>
      </c>
      <c r="S6" s="5" t="str">
        <f>IF(G6="","",G6/(1/86400)/5/86400)</f>
        <v/>
      </c>
      <c r="T6" s="18" t="str">
        <f>IF(H6="","",H6/(1/86400)/5/86400)</f>
        <v/>
      </c>
      <c r="U6" s="5" t="str">
        <f>IF(I6="","",I6/(1/86400)/5/86400)</f>
        <v/>
      </c>
      <c r="V6" s="18" t="str">
        <f>IF(J6="","",J6/(1/86400)/5/86400)</f>
        <v/>
      </c>
      <c r="W6" s="5" t="str">
        <f>IF(K6="","",K6/(1/86400)/2.195/86400)</f>
        <v/>
      </c>
      <c r="X6" s="20">
        <f>IF(L6="","",L6/(1/86400)/42.195/86400)</f>
        <v>0</v>
      </c>
    </row>
    <row r="7" spans="2:24" ht="15.6" customHeight="1">
      <c r="B7" s="12"/>
      <c r="C7" s="3"/>
      <c r="D7" s="8"/>
      <c r="E7" s="2"/>
      <c r="F7" s="8"/>
      <c r="G7" s="2"/>
      <c r="H7" s="8"/>
      <c r="I7" s="2"/>
      <c r="J7" s="8"/>
      <c r="K7" s="2"/>
      <c r="L7" s="10">
        <f>SUM(C7:K7)</f>
        <v>0</v>
      </c>
      <c r="N7" s="12" t="str">
        <f>IF(B7="","",+B7)</f>
        <v/>
      </c>
      <c r="O7" s="5" t="str">
        <f>IF(C7="","",C7/(1/86400)/5/86400)</f>
        <v/>
      </c>
      <c r="P7" s="18" t="str">
        <f>IF(D7="","",D7/(1/86400)/5/86400)</f>
        <v/>
      </c>
      <c r="Q7" s="5" t="str">
        <f>IF(E7="","",E7/(1/86400)/5/86400)</f>
        <v/>
      </c>
      <c r="R7" s="18" t="str">
        <f>IF(F7="","",F7/(1/86400)/5/86400)</f>
        <v/>
      </c>
      <c r="S7" s="5" t="str">
        <f>IF(G7="","",G7/(1/86400)/5/86400)</f>
        <v/>
      </c>
      <c r="T7" s="18" t="str">
        <f>IF(H7="","",H7/(1/86400)/5/86400)</f>
        <v/>
      </c>
      <c r="U7" s="5" t="str">
        <f>IF(I7="","",I7/(1/86400)/5/86400)</f>
        <v/>
      </c>
      <c r="V7" s="18" t="str">
        <f>IF(J7="","",J7/(1/86400)/5/86400)</f>
        <v/>
      </c>
      <c r="W7" s="5" t="str">
        <f>IF(K7="","",K7/(1/86400)/2.195/86400)</f>
        <v/>
      </c>
      <c r="X7" s="20">
        <f>IF(L7="","",L7/(1/86400)/42.195/86400)</f>
        <v>0</v>
      </c>
    </row>
    <row r="8" spans="2:24" ht="15.6" customHeight="1">
      <c r="B8" s="12"/>
      <c r="C8" s="22"/>
      <c r="D8" s="8"/>
      <c r="E8" s="2"/>
      <c r="F8" s="8"/>
      <c r="G8" s="2"/>
      <c r="H8" s="8"/>
      <c r="I8" s="2"/>
      <c r="J8" s="8"/>
      <c r="K8" s="2"/>
      <c r="L8" s="10">
        <f>SUM(C8:K8)</f>
        <v>0</v>
      </c>
      <c r="N8" s="12" t="str">
        <f>IF(B8="","",+B8)</f>
        <v/>
      </c>
      <c r="O8" s="5" t="str">
        <f>IF(C8="","",C8/(1/86400)/5/86400)</f>
        <v/>
      </c>
      <c r="P8" s="18" t="str">
        <f>IF(D8="","",D8/(1/86400)/5/86400)</f>
        <v/>
      </c>
      <c r="Q8" s="5" t="str">
        <f>IF(E8="","",E8/(1/86400)/5/86400)</f>
        <v/>
      </c>
      <c r="R8" s="18" t="str">
        <f>IF(F8="","",F8/(1/86400)/5/86400)</f>
        <v/>
      </c>
      <c r="S8" s="5" t="str">
        <f>IF(G8="","",G8/(1/86400)/5/86400)</f>
        <v/>
      </c>
      <c r="T8" s="18" t="str">
        <f>IF(H8="","",H8/(1/86400)/5/86400)</f>
        <v/>
      </c>
      <c r="U8" s="5" t="str">
        <f>IF(I8="","",I8/(1/86400)/5/86400)</f>
        <v/>
      </c>
      <c r="V8" s="18" t="str">
        <f>IF(J8="","",J8/(1/86400)/5/86400)</f>
        <v/>
      </c>
      <c r="W8" s="5" t="str">
        <f>IF(K8="","",K8/(1/86400)/2.195/86400)</f>
        <v/>
      </c>
      <c r="X8" s="20">
        <f>IF(L8="","",L8/(1/86400)/42.195/86400)</f>
        <v>0</v>
      </c>
    </row>
    <row r="9" spans="2:24" ht="15.6" customHeight="1" thickBot="1">
      <c r="B9" s="13"/>
      <c r="C9" s="4"/>
      <c r="D9" s="9"/>
      <c r="E9" s="4"/>
      <c r="F9" s="9"/>
      <c r="G9" s="4"/>
      <c r="H9" s="9"/>
      <c r="I9" s="4"/>
      <c r="J9" s="9"/>
      <c r="K9" s="4"/>
      <c r="L9" s="11">
        <f t="shared" si="2"/>
        <v>0</v>
      </c>
      <c r="N9" s="13" t="str">
        <f t="shared" si="0"/>
        <v/>
      </c>
      <c r="O9" s="7" t="str">
        <f t="shared" si="3"/>
        <v/>
      </c>
      <c r="P9" s="19" t="str">
        <f t="shared" si="3"/>
        <v/>
      </c>
      <c r="Q9" s="7" t="str">
        <f t="shared" si="3"/>
        <v/>
      </c>
      <c r="R9" s="19" t="str">
        <f t="shared" si="3"/>
        <v/>
      </c>
      <c r="S9" s="7" t="str">
        <f t="shared" si="3"/>
        <v/>
      </c>
      <c r="T9" s="19" t="str">
        <f t="shared" si="3"/>
        <v/>
      </c>
      <c r="U9" s="7" t="str">
        <f t="shared" si="3"/>
        <v/>
      </c>
      <c r="V9" s="19" t="str">
        <f t="shared" si="3"/>
        <v/>
      </c>
      <c r="W9" s="7" t="str">
        <f t="shared" si="4"/>
        <v/>
      </c>
      <c r="X9" s="21">
        <f t="shared" si="1"/>
        <v>0</v>
      </c>
    </row>
    <row r="10" spans="2:24" ht="15" customHeight="1"/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0000"/>
  </sheetPr>
  <dimension ref="B1:X10"/>
  <sheetViews>
    <sheetView showGridLines="0" topLeftCell="A13" zoomScaleNormal="100" workbookViewId="0"/>
  </sheetViews>
  <sheetFormatPr defaultRowHeight="15.6" customHeight="1"/>
  <cols>
    <col min="1" max="1" width="3.5703125" style="1" customWidth="1"/>
    <col min="2" max="2" width="24.7109375" style="1" customWidth="1"/>
    <col min="3" max="3" width="9.140625" style="1" customWidth="1"/>
    <col min="4" max="7" width="9.140625" style="1"/>
    <col min="8" max="8" width="9.140625" style="1" customWidth="1"/>
    <col min="9" max="11" width="9.140625" style="1"/>
    <col min="12" max="12" width="10.5703125" style="1" customWidth="1"/>
    <col min="13" max="13" width="2.85546875" style="1" customWidth="1"/>
    <col min="14" max="14" width="24.7109375" style="1" customWidth="1"/>
    <col min="15" max="16384" width="9.140625" style="1"/>
  </cols>
  <sheetData>
    <row r="1" spans="2:24" ht="15.6" customHeight="1" thickBot="1"/>
    <row r="2" spans="2:24" ht="15.6" customHeight="1">
      <c r="B2" s="6" t="s">
        <v>13</v>
      </c>
      <c r="C2" s="14" t="s">
        <v>8</v>
      </c>
      <c r="D2" s="14" t="s">
        <v>9</v>
      </c>
      <c r="E2" s="14" t="s">
        <v>2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  <c r="K2" s="14" t="s">
        <v>12</v>
      </c>
      <c r="L2" s="15" t="s">
        <v>11</v>
      </c>
      <c r="N2" s="6" t="s">
        <v>28</v>
      </c>
      <c r="O2" s="16" t="s">
        <v>14</v>
      </c>
      <c r="P2" s="16" t="s">
        <v>15</v>
      </c>
      <c r="Q2" s="16" t="s">
        <v>18</v>
      </c>
      <c r="R2" s="16" t="s">
        <v>19</v>
      </c>
      <c r="S2" s="16" t="s">
        <v>16</v>
      </c>
      <c r="T2" s="16" t="s">
        <v>20</v>
      </c>
      <c r="U2" s="16" t="s">
        <v>21</v>
      </c>
      <c r="V2" s="16" t="s">
        <v>22</v>
      </c>
      <c r="W2" s="16" t="s">
        <v>17</v>
      </c>
      <c r="X2" s="17" t="s">
        <v>10</v>
      </c>
    </row>
    <row r="3" spans="2:24" ht="15.6" customHeight="1">
      <c r="B3" s="12" t="s">
        <v>23</v>
      </c>
      <c r="C3" s="3">
        <v>1.8622685185185183E-2</v>
      </c>
      <c r="D3" s="8">
        <v>1.7349537037037038E-2</v>
      </c>
      <c r="E3" s="2">
        <v>1.7245370370370369E-2</v>
      </c>
      <c r="F3" s="8">
        <v>1.7152777777777777E-2</v>
      </c>
      <c r="G3" s="2">
        <v>1.7002314814814814E-2</v>
      </c>
      <c r="H3" s="8">
        <v>1.7187499999999998E-2</v>
      </c>
      <c r="I3" s="2">
        <v>1.6562500000000001E-2</v>
      </c>
      <c r="J3" s="8">
        <v>1.6516203703703703E-2</v>
      </c>
      <c r="K3" s="2">
        <v>7.0254629629629634E-3</v>
      </c>
      <c r="L3" s="10">
        <f>SUM(C3:K3)</f>
        <v>0.14466435185185186</v>
      </c>
      <c r="N3" s="12" t="str">
        <f t="shared" ref="N3:N9" si="0">IF(B3="","",+B3)</f>
        <v>レース#1</v>
      </c>
      <c r="O3" s="5">
        <f>IF(C3="","",C3/(1/86400)/5/86400)</f>
        <v>3.7245370370370371E-3</v>
      </c>
      <c r="P3" s="18">
        <f>IF(D3="","",D3/(1/86400)/5/86400)</f>
        <v>3.4699074074074081E-3</v>
      </c>
      <c r="Q3" s="5">
        <f>IF(E3="","",E3/(1/86400)/5/86400)</f>
        <v>3.449074074074074E-3</v>
      </c>
      <c r="R3" s="18">
        <f>IF(F3="","",F3/(1/86400)/5/86400)</f>
        <v>3.4305555555555552E-3</v>
      </c>
      <c r="S3" s="5">
        <f>IF(G3="","",G3/(1/86400)/5/86400)</f>
        <v>3.4004629629629632E-3</v>
      </c>
      <c r="T3" s="18">
        <f>IF(H3="","",H3/(1/86400)/5/86400)</f>
        <v>3.4375E-3</v>
      </c>
      <c r="U3" s="5">
        <f>IF(I3="","",I3/(1/86400)/5/86400)</f>
        <v>3.3125000000000003E-3</v>
      </c>
      <c r="V3" s="18">
        <f>IF(J3="","",J3/(1/86400)/5/86400)</f>
        <v>3.3032407407407403E-3</v>
      </c>
      <c r="W3" s="5">
        <f>IF(K3="","",K3/(1/86400)/2.195/86400)</f>
        <v>3.2006664979330134E-3</v>
      </c>
      <c r="X3" s="20">
        <f t="shared" ref="X3:X9" si="1">IF(L3="","",L3/(1/86400)/42.195/86400)</f>
        <v>3.4284714267532141E-3</v>
      </c>
    </row>
    <row r="4" spans="2:24" ht="15.6" customHeight="1">
      <c r="B4" s="12" t="s">
        <v>24</v>
      </c>
      <c r="C4" s="2">
        <v>1.7824074074074076E-2</v>
      </c>
      <c r="D4" s="8">
        <v>1.6377314814814813E-2</v>
      </c>
      <c r="E4" s="2">
        <v>1.7013888888888887E-2</v>
      </c>
      <c r="F4" s="8">
        <v>1.6793981481481483E-2</v>
      </c>
      <c r="G4" s="2">
        <v>1.6805555555555556E-2</v>
      </c>
      <c r="H4" s="8">
        <v>1.6655092592592593E-2</v>
      </c>
      <c r="I4" s="2">
        <v>1.6550925925925924E-2</v>
      </c>
      <c r="J4" s="8">
        <v>1.5509259259259257E-2</v>
      </c>
      <c r="K4" s="2">
        <v>6.7129629629629622E-3</v>
      </c>
      <c r="L4" s="10">
        <f t="shared" ref="L4:L9" si="2">SUM(C4:K4)</f>
        <v>0.14024305555555555</v>
      </c>
      <c r="N4" s="12" t="str">
        <f t="shared" si="0"/>
        <v>レース#2</v>
      </c>
      <c r="O4" s="5">
        <f t="shared" ref="O4:V9" si="3">IF(C4="","",C4/(1/86400)/5/86400)</f>
        <v>3.5648148148148154E-3</v>
      </c>
      <c r="P4" s="18">
        <f t="shared" si="3"/>
        <v>3.2754629629629631E-3</v>
      </c>
      <c r="Q4" s="5">
        <f t="shared" si="3"/>
        <v>3.4027777777777776E-3</v>
      </c>
      <c r="R4" s="18">
        <f t="shared" si="3"/>
        <v>3.3587962962962968E-3</v>
      </c>
      <c r="S4" s="5">
        <f t="shared" si="3"/>
        <v>3.3611111111111116E-3</v>
      </c>
      <c r="T4" s="18">
        <f t="shared" si="3"/>
        <v>3.3310185185185187E-3</v>
      </c>
      <c r="U4" s="5">
        <f t="shared" si="3"/>
        <v>3.3101851851851851E-3</v>
      </c>
      <c r="V4" s="18">
        <f t="shared" si="3"/>
        <v>3.1018518518518517E-3</v>
      </c>
      <c r="W4" s="5">
        <f t="shared" ref="W4:W9" si="4">IF(K4="","",K4/(1/86400)/2.195/86400)</f>
        <v>3.0582974774318742E-3</v>
      </c>
      <c r="X4" s="20">
        <f t="shared" si="1"/>
        <v>3.3236889573540836E-3</v>
      </c>
    </row>
    <row r="5" spans="2:24" ht="15.6" customHeight="1">
      <c r="B5" s="12" t="s">
        <v>25</v>
      </c>
      <c r="C5" s="2">
        <v>1.9224537037037037E-2</v>
      </c>
      <c r="D5" s="8">
        <v>1.7546296296296296E-2</v>
      </c>
      <c r="E5" s="2">
        <v>1.7523148148148149E-2</v>
      </c>
      <c r="F5" s="8">
        <v>1.7534722222222222E-2</v>
      </c>
      <c r="G5" s="2">
        <v>1.7766203703703704E-2</v>
      </c>
      <c r="H5" s="8">
        <v>1.744212962962963E-2</v>
      </c>
      <c r="I5" s="2">
        <v>1.7499999999999998E-2</v>
      </c>
      <c r="J5" s="8">
        <v>1.6481481481481482E-2</v>
      </c>
      <c r="K5" s="2">
        <v>7.2916666666666659E-3</v>
      </c>
      <c r="L5" s="10">
        <f>SUM(C5:K5)</f>
        <v>0.14831018518518518</v>
      </c>
      <c r="N5" s="12" t="str">
        <f>IF(B5="","",+B5)</f>
        <v>レース#3</v>
      </c>
      <c r="O5" s="5">
        <f>IF(C5="","",C5/(1/86400)/5/86400)</f>
        <v>3.8449074074074071E-3</v>
      </c>
      <c r="P5" s="18">
        <f>IF(D5="","",D5/(1/86400)/5/86400)</f>
        <v>3.5092592592592593E-3</v>
      </c>
      <c r="Q5" s="5">
        <f>IF(E5="","",E5/(1/86400)/5/86400)</f>
        <v>3.5046296296296305E-3</v>
      </c>
      <c r="R5" s="18">
        <f>IF(F5="","",F5/(1/86400)/5/86400)</f>
        <v>3.5069444444444445E-3</v>
      </c>
      <c r="S5" s="5">
        <f>IF(G5="","",G5/(1/86400)/5/86400)</f>
        <v>3.5532407407407414E-3</v>
      </c>
      <c r="T5" s="18">
        <f>IF(H5="","",H5/(1/86400)/5/86400)</f>
        <v>3.4884259259259265E-3</v>
      </c>
      <c r="U5" s="5">
        <f>IF(I5="","",I5/(1/86400)/5/86400)</f>
        <v>3.4999999999999996E-3</v>
      </c>
      <c r="V5" s="18">
        <f>IF(J5="","",J5/(1/86400)/5/86400)</f>
        <v>3.2962962962962972E-3</v>
      </c>
      <c r="W5" s="5">
        <f>IF(K5="","",K5/(1/86400)/2.195/86400)</f>
        <v>3.3219438116932429E-3</v>
      </c>
      <c r="X5" s="20">
        <f t="shared" si="1"/>
        <v>3.5148758190587789E-3</v>
      </c>
    </row>
    <row r="6" spans="2:24" ht="15.6" customHeight="1">
      <c r="B6" s="12" t="s">
        <v>26</v>
      </c>
      <c r="C6" s="22">
        <v>1.8425925925925925E-2</v>
      </c>
      <c r="D6" s="8">
        <v>1.6273148148148148E-2</v>
      </c>
      <c r="E6" s="2">
        <v>1.6145833333333335E-2</v>
      </c>
      <c r="F6" s="8">
        <v>1.6087962962962964E-2</v>
      </c>
      <c r="G6" s="2">
        <v>1.577546296296296E-2</v>
      </c>
      <c r="H6" s="8">
        <v>1.5671296296296298E-2</v>
      </c>
      <c r="I6" s="2">
        <v>1.638888888888889E-2</v>
      </c>
      <c r="J6" s="8">
        <v>1.6377314814814813E-2</v>
      </c>
      <c r="K6" s="2">
        <v>7.0023148148148154E-3</v>
      </c>
      <c r="L6" s="10">
        <f>SUM(C6:K6)</f>
        <v>0.13814814814814813</v>
      </c>
      <c r="N6" s="12" t="str">
        <f>IF(B6="","",+B6)</f>
        <v>レース#4</v>
      </c>
      <c r="O6" s="5">
        <f>IF(C6="","",C6/(1/86400)/5/86400)</f>
        <v>3.685185185185185E-3</v>
      </c>
      <c r="P6" s="18">
        <f>IF(D6="","",D6/(1/86400)/5/86400)</f>
        <v>3.2546296296296295E-3</v>
      </c>
      <c r="Q6" s="5">
        <f>IF(E6="","",E6/(1/86400)/5/86400)</f>
        <v>3.2291666666666675E-3</v>
      </c>
      <c r="R6" s="18">
        <f>IF(F6="","",F6/(1/86400)/5/86400)</f>
        <v>3.2175925925925931E-3</v>
      </c>
      <c r="S6" s="5">
        <f>IF(G6="","",G6/(1/86400)/5/86400)</f>
        <v>3.1550925925925922E-3</v>
      </c>
      <c r="T6" s="18">
        <f>IF(H6="","",H6/(1/86400)/5/86400)</f>
        <v>3.1342592592592602E-3</v>
      </c>
      <c r="U6" s="5">
        <f>IF(I6="","",I6/(1/86400)/5/86400)</f>
        <v>3.2777777777777783E-3</v>
      </c>
      <c r="V6" s="18">
        <f>IF(J6="","",J6/(1/86400)/5/86400)</f>
        <v>3.2754629629629631E-3</v>
      </c>
      <c r="W6" s="5">
        <f>IF(K6="","",K6/(1/86400)/2.195/86400)</f>
        <v>3.1901206445625586E-3</v>
      </c>
      <c r="X6" s="20">
        <f>IF(L6="","",L6/(1/86400)/42.195/86400)</f>
        <v>3.2740407192356478E-3</v>
      </c>
    </row>
    <row r="7" spans="2:24" ht="15.6" customHeight="1">
      <c r="B7" s="12" t="s">
        <v>27</v>
      </c>
      <c r="C7" s="3">
        <v>2.0231481481481482E-2</v>
      </c>
      <c r="D7" s="8">
        <v>1.7303240740740741E-2</v>
      </c>
      <c r="E7" s="2">
        <v>1.7337962962962961E-2</v>
      </c>
      <c r="F7" s="8">
        <v>1.7349537037037038E-2</v>
      </c>
      <c r="G7" s="2">
        <v>1.726851851851852E-2</v>
      </c>
      <c r="H7" s="8">
        <v>1.7245370370370369E-2</v>
      </c>
      <c r="I7" s="2">
        <v>1.726851851851852E-2</v>
      </c>
      <c r="J7" s="8">
        <v>1.7199074074074071E-2</v>
      </c>
      <c r="K7" s="2">
        <v>7.1643518518518514E-3</v>
      </c>
      <c r="L7" s="10">
        <f>SUM(C7:K7)</f>
        <v>0.14836805555555554</v>
      </c>
      <c r="N7" s="12" t="str">
        <f>IF(B7="","",+B7)</f>
        <v>レース#5</v>
      </c>
      <c r="O7" s="5">
        <f>IF(C7="","",C7/(1/86400)/5/86400)</f>
        <v>4.046296296296297E-3</v>
      </c>
      <c r="P7" s="18">
        <f>IF(D7="","",D7/(1/86400)/5/86400)</f>
        <v>3.460648148148148E-3</v>
      </c>
      <c r="Q7" s="5">
        <f>IF(E7="","",E7/(1/86400)/5/86400)</f>
        <v>3.4675925925925929E-3</v>
      </c>
      <c r="R7" s="18">
        <f>IF(F7="","",F7/(1/86400)/5/86400)</f>
        <v>3.4699074074074081E-3</v>
      </c>
      <c r="S7" s="5">
        <f>IF(G7="","",G7/(1/86400)/5/86400)</f>
        <v>3.4537037037037041E-3</v>
      </c>
      <c r="T7" s="18">
        <f>IF(H7="","",H7/(1/86400)/5/86400)</f>
        <v>3.449074074074074E-3</v>
      </c>
      <c r="U7" s="5">
        <f>IF(I7="","",I7/(1/86400)/5/86400)</f>
        <v>3.4537037037037041E-3</v>
      </c>
      <c r="V7" s="18">
        <f>IF(J7="","",J7/(1/86400)/5/86400)</f>
        <v>3.439814814814814E-3</v>
      </c>
      <c r="W7" s="5">
        <f>IF(K7="","",K7/(1/86400)/2.195/86400)</f>
        <v>3.2639416181557412E-3</v>
      </c>
      <c r="X7" s="20">
        <f>IF(L7="","",L7/(1/86400)/42.195/86400)</f>
        <v>3.5162473173493435E-3</v>
      </c>
    </row>
    <row r="8" spans="2:24" ht="15.6" customHeight="1">
      <c r="B8" s="12"/>
      <c r="C8" s="22"/>
      <c r="D8" s="8"/>
      <c r="E8" s="2"/>
      <c r="F8" s="8"/>
      <c r="G8" s="2"/>
      <c r="H8" s="8"/>
      <c r="I8" s="2"/>
      <c r="J8" s="8"/>
      <c r="K8" s="2"/>
      <c r="L8" s="10">
        <f>SUM(C8:K8)</f>
        <v>0</v>
      </c>
      <c r="N8" s="12" t="str">
        <f>IF(B8="","",+B8)</f>
        <v/>
      </c>
      <c r="O8" s="5" t="str">
        <f>IF(C8="","",C8/(1/86400)/5/86400)</f>
        <v/>
      </c>
      <c r="P8" s="18" t="str">
        <f>IF(D8="","",D8/(1/86400)/5/86400)</f>
        <v/>
      </c>
      <c r="Q8" s="5" t="str">
        <f>IF(E8="","",E8/(1/86400)/5/86400)</f>
        <v/>
      </c>
      <c r="R8" s="18" t="str">
        <f>IF(F8="","",F8/(1/86400)/5/86400)</f>
        <v/>
      </c>
      <c r="S8" s="5" t="str">
        <f>IF(G8="","",G8/(1/86400)/5/86400)</f>
        <v/>
      </c>
      <c r="T8" s="18" t="str">
        <f>IF(H8="","",H8/(1/86400)/5/86400)</f>
        <v/>
      </c>
      <c r="U8" s="5" t="str">
        <f>IF(I8="","",I8/(1/86400)/5/86400)</f>
        <v/>
      </c>
      <c r="V8" s="18" t="str">
        <f>IF(J8="","",J8/(1/86400)/5/86400)</f>
        <v/>
      </c>
      <c r="W8" s="5" t="str">
        <f>IF(K8="","",K8/(1/86400)/2.195/86400)</f>
        <v/>
      </c>
      <c r="X8" s="20">
        <f>IF(L8="","",L8/(1/86400)/42.195/86400)</f>
        <v>0</v>
      </c>
    </row>
    <row r="9" spans="2:24" ht="15.6" customHeight="1" thickBot="1">
      <c r="B9" s="13"/>
      <c r="C9" s="4"/>
      <c r="D9" s="9"/>
      <c r="E9" s="4"/>
      <c r="F9" s="9"/>
      <c r="G9" s="4"/>
      <c r="H9" s="9"/>
      <c r="I9" s="4"/>
      <c r="J9" s="9"/>
      <c r="K9" s="4"/>
      <c r="L9" s="11">
        <f t="shared" si="2"/>
        <v>0</v>
      </c>
      <c r="N9" s="13" t="str">
        <f t="shared" si="0"/>
        <v/>
      </c>
      <c r="O9" s="7" t="str">
        <f t="shared" si="3"/>
        <v/>
      </c>
      <c r="P9" s="19" t="str">
        <f t="shared" si="3"/>
        <v/>
      </c>
      <c r="Q9" s="7" t="str">
        <f t="shared" si="3"/>
        <v/>
      </c>
      <c r="R9" s="19" t="str">
        <f t="shared" si="3"/>
        <v/>
      </c>
      <c r="S9" s="7" t="str">
        <f t="shared" si="3"/>
        <v/>
      </c>
      <c r="T9" s="19" t="str">
        <f t="shared" si="3"/>
        <v/>
      </c>
      <c r="U9" s="7" t="str">
        <f t="shared" si="3"/>
        <v/>
      </c>
      <c r="V9" s="19" t="str">
        <f t="shared" si="3"/>
        <v/>
      </c>
      <c r="W9" s="7" t="str">
        <f t="shared" si="4"/>
        <v/>
      </c>
      <c r="X9" s="21">
        <f t="shared" si="1"/>
        <v>0</v>
      </c>
    </row>
    <row r="10" spans="2:24" ht="15" customHeight="1"/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sheet-1</vt:lpstr>
      <vt:lpstr>使用例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www.;photoclip.net</dc:creator>
  <cp:lastModifiedBy>Takapy</cp:lastModifiedBy>
  <dcterms:created xsi:type="dcterms:W3CDTF">2004-01-19T09:01:56Z</dcterms:created>
  <dcterms:modified xsi:type="dcterms:W3CDTF">2015-02-23T04:17:29Z</dcterms:modified>
</cp:coreProperties>
</file>